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4895" windowHeight="7485" tabRatio="749" activeTab="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25725"/>
  <pivotCaches>
    <pivotCache cacheId="6" r:id="rId8"/>
  </pivotCaches>
</workbook>
</file>

<file path=xl/calcChain.xml><?xml version="1.0" encoding="utf-8"?>
<calcChain xmlns="http://schemas.openxmlformats.org/spreadsheetml/2006/main">
  <c r="B4" i="3"/>
  <c r="F4" i="2"/>
  <c r="F5"/>
  <c r="F6"/>
  <c r="F7"/>
  <c r="F8"/>
  <c r="F9"/>
  <c r="F10"/>
  <c r="F11"/>
  <c r="F12"/>
  <c r="F13"/>
  <c r="F14"/>
  <c r="F15"/>
  <c r="F3"/>
  <c r="G4" i="1"/>
  <c r="G6"/>
  <c r="G9" s="1"/>
  <c r="G7"/>
  <c r="G8"/>
  <c r="G10"/>
  <c r="G11" s="1"/>
  <c r="G12"/>
  <c r="G14" s="1"/>
  <c r="G13"/>
  <c r="G15"/>
  <c r="G16" s="1"/>
  <c r="G3"/>
  <c r="G5" s="1"/>
  <c r="G17" l="1"/>
</calcChain>
</file>

<file path=xl/sharedStrings.xml><?xml version="1.0" encoding="utf-8"?>
<sst xmlns="http://schemas.openxmlformats.org/spreadsheetml/2006/main" count="183" uniqueCount="107">
  <si>
    <t>회사명</t>
    <phoneticPr fontId="3" type="noConversion"/>
  </si>
  <si>
    <t>업종</t>
    <phoneticPr fontId="3" type="noConversion"/>
  </si>
  <si>
    <t>1사분기</t>
    <phoneticPr fontId="3" type="noConversion"/>
  </si>
  <si>
    <t>2사분기</t>
    <phoneticPr fontId="3" type="noConversion"/>
  </si>
  <si>
    <t>3사분기</t>
    <phoneticPr fontId="3" type="noConversion"/>
  </si>
  <si>
    <t>4사분기</t>
    <phoneticPr fontId="3" type="noConversion"/>
  </si>
  <si>
    <t>매출 총액</t>
    <phoneticPr fontId="3" type="noConversion"/>
  </si>
  <si>
    <t>단위:억</t>
    <phoneticPr fontId="3" type="noConversion"/>
  </si>
  <si>
    <t>미래건설</t>
    <phoneticPr fontId="3" type="noConversion"/>
  </si>
  <si>
    <t>서울건설</t>
    <phoneticPr fontId="3" type="noConversion"/>
  </si>
  <si>
    <t>한국건설</t>
    <phoneticPr fontId="3" type="noConversion"/>
  </si>
  <si>
    <t>도움닷텀증권</t>
    <phoneticPr fontId="3" type="noConversion"/>
  </si>
  <si>
    <t>개성은행</t>
    <phoneticPr fontId="3" type="noConversion"/>
  </si>
  <si>
    <t>아이티컴퓨터</t>
    <phoneticPr fontId="3" type="noConversion"/>
  </si>
  <si>
    <t>대한플라스틱</t>
    <phoneticPr fontId="3" type="noConversion"/>
  </si>
  <si>
    <t>게키이화확</t>
    <phoneticPr fontId="3" type="noConversion"/>
  </si>
  <si>
    <t>건설</t>
    <phoneticPr fontId="3" type="noConversion"/>
  </si>
  <si>
    <t>금융</t>
    <phoneticPr fontId="3" type="noConversion"/>
  </si>
  <si>
    <t>전자</t>
    <phoneticPr fontId="3" type="noConversion"/>
  </si>
  <si>
    <t>삼성전자</t>
    <phoneticPr fontId="3" type="noConversion"/>
  </si>
  <si>
    <t>화학</t>
    <phoneticPr fontId="3" type="noConversion"/>
  </si>
  <si>
    <t>건설 요약</t>
  </si>
  <si>
    <t>금융 요약</t>
  </si>
  <si>
    <t>전자 요약</t>
  </si>
  <si>
    <t>화학 요약</t>
  </si>
  <si>
    <t>총합계</t>
  </si>
  <si>
    <t>날짜</t>
    <phoneticPr fontId="3" type="noConversion"/>
  </si>
  <si>
    <t>사원명</t>
    <phoneticPr fontId="3" type="noConversion"/>
  </si>
  <si>
    <t>제품코드</t>
    <phoneticPr fontId="3" type="noConversion"/>
  </si>
  <si>
    <t>수량</t>
    <phoneticPr fontId="3" type="noConversion"/>
  </si>
  <si>
    <t>단가</t>
    <phoneticPr fontId="3" type="noConversion"/>
  </si>
  <si>
    <t>금액</t>
    <phoneticPr fontId="3" type="noConversion"/>
  </si>
  <si>
    <t>강남점</t>
  </si>
  <si>
    <t>강남점</t>
    <phoneticPr fontId="3" type="noConversion"/>
  </si>
  <si>
    <t>종로점</t>
  </si>
  <si>
    <t>종로점</t>
    <phoneticPr fontId="3" type="noConversion"/>
  </si>
  <si>
    <t>명동점</t>
  </si>
  <si>
    <t>명동점</t>
    <phoneticPr fontId="3" type="noConversion"/>
  </si>
  <si>
    <t>방배점</t>
  </si>
  <si>
    <t>방배점</t>
    <phoneticPr fontId="3" type="noConversion"/>
  </si>
  <si>
    <t>면목점</t>
  </si>
  <si>
    <t>면목점</t>
    <phoneticPr fontId="3" type="noConversion"/>
  </si>
  <si>
    <t>A-3021</t>
  </si>
  <si>
    <t>A-3021</t>
    <phoneticPr fontId="3" type="noConversion"/>
  </si>
  <si>
    <t>A-0123</t>
  </si>
  <si>
    <t>A-0123</t>
    <phoneticPr fontId="3" type="noConversion"/>
  </si>
  <si>
    <t>A-2012</t>
  </si>
  <si>
    <t>A-2012</t>
    <phoneticPr fontId="3" type="noConversion"/>
  </si>
  <si>
    <t>A-3154</t>
  </si>
  <si>
    <t>A-3154</t>
    <phoneticPr fontId="3" type="noConversion"/>
  </si>
  <si>
    <t>행 레이블</t>
  </si>
  <si>
    <t>합계 : 수량</t>
  </si>
  <si>
    <t>합계 : 금액</t>
  </si>
  <si>
    <t>값</t>
  </si>
  <si>
    <t>견적서</t>
    <phoneticPr fontId="3" type="noConversion"/>
  </si>
  <si>
    <t>아래와 같이 견적합니다.</t>
    <phoneticPr fontId="3" type="noConversion"/>
  </si>
  <si>
    <t>주식회사 미래유통 귀중</t>
    <phoneticPr fontId="3" type="noConversion"/>
  </si>
  <si>
    <t>합계금액</t>
    <phoneticPr fontId="3" type="noConversion"/>
  </si>
  <si>
    <t>이백칠십삼육천팔백</t>
    <phoneticPr fontId="3" type="noConversion"/>
  </si>
  <si>
    <t>원정</t>
    <phoneticPr fontId="3" type="noConversion"/>
  </si>
  <si>
    <t>번호</t>
    <phoneticPr fontId="3" type="noConversion"/>
  </si>
  <si>
    <t>품명</t>
    <phoneticPr fontId="3" type="noConversion"/>
  </si>
  <si>
    <t>규격</t>
    <phoneticPr fontId="3" type="noConversion"/>
  </si>
  <si>
    <t>공급가액</t>
    <phoneticPr fontId="3" type="noConversion"/>
  </si>
  <si>
    <t>공
급
자</t>
    <phoneticPr fontId="3" type="noConversion"/>
  </si>
  <si>
    <t>등록번호</t>
    <phoneticPr fontId="3" type="noConversion"/>
  </si>
  <si>
    <r>
      <rPr>
        <b/>
        <sz val="7"/>
        <color theme="1"/>
        <rFont val="맑은 고딕"/>
        <family val="3"/>
        <charset val="129"/>
        <scheme val="minor"/>
      </rPr>
      <t xml:space="preserve">상        호
</t>
    </r>
    <r>
      <rPr>
        <b/>
        <sz val="6"/>
        <color theme="1"/>
        <rFont val="맑은 고딕"/>
        <family val="3"/>
        <charset val="129"/>
        <scheme val="minor"/>
      </rPr>
      <t>(법인명)</t>
    </r>
    <r>
      <rPr>
        <b/>
        <sz val="9"/>
        <color theme="1"/>
        <rFont val="맑은 고딕"/>
        <family val="3"/>
        <charset val="129"/>
        <scheme val="minor"/>
      </rPr>
      <t xml:space="preserve">
</t>
    </r>
    <phoneticPr fontId="3" type="noConversion"/>
  </si>
  <si>
    <t>사 업 장</t>
    <phoneticPr fontId="3" type="noConversion"/>
  </si>
  <si>
    <t>전화번호</t>
    <phoneticPr fontId="3" type="noConversion"/>
  </si>
  <si>
    <t>123-00-45678</t>
    <phoneticPr fontId="3" type="noConversion"/>
  </si>
  <si>
    <t>Lee&amp;Lee</t>
    <phoneticPr fontId="3" type="noConversion"/>
  </si>
  <si>
    <t>성명</t>
    <phoneticPr fontId="3" type="noConversion"/>
  </si>
  <si>
    <t>이형범</t>
    <phoneticPr fontId="3" type="noConversion"/>
  </si>
  <si>
    <t>서울시 은평구 불광3동 445번지</t>
    <phoneticPr fontId="3" type="noConversion"/>
  </si>
  <si>
    <t>(02) 352-0000</t>
    <phoneticPr fontId="3" type="noConversion"/>
  </si>
  <si>
    <t>비고:</t>
    <phoneticPr fontId="3" type="noConversion"/>
  </si>
  <si>
    <t>공급가총액</t>
    <phoneticPr fontId="3" type="noConversion"/>
  </si>
  <si>
    <t>세액(부가가치세)</t>
    <phoneticPr fontId="3" type="noConversion"/>
  </si>
  <si>
    <t>품명</t>
    <phoneticPr fontId="3" type="noConversion"/>
  </si>
  <si>
    <t>규격</t>
    <phoneticPr fontId="3" type="noConversion"/>
  </si>
  <si>
    <t>제품 001</t>
    <phoneticPr fontId="3" type="noConversion"/>
  </si>
  <si>
    <t>제품 002</t>
  </si>
  <si>
    <t>제품 003</t>
  </si>
  <si>
    <t>제품 004</t>
  </si>
  <si>
    <t>제품 005</t>
  </si>
  <si>
    <t>제품 006</t>
  </si>
  <si>
    <t>제품 007</t>
  </si>
  <si>
    <t>제품 008</t>
  </si>
  <si>
    <t>제품 009</t>
  </si>
  <si>
    <t>제품 010</t>
  </si>
  <si>
    <t>제품 011</t>
  </si>
  <si>
    <t>제품 012</t>
  </si>
  <si>
    <t>제품 013</t>
  </si>
  <si>
    <t>제품 014</t>
  </si>
  <si>
    <t>제품 015</t>
  </si>
  <si>
    <t>제품 016</t>
  </si>
  <si>
    <t>제품 017</t>
  </si>
  <si>
    <t>제품 018</t>
  </si>
  <si>
    <t>제품 019</t>
  </si>
  <si>
    <t>제품 020</t>
  </si>
  <si>
    <t>Box</t>
    <phoneticPr fontId="3" type="noConversion"/>
  </si>
  <si>
    <t>개</t>
    <phoneticPr fontId="3" type="noConversion"/>
  </si>
  <si>
    <t>Box</t>
    <phoneticPr fontId="3" type="noConversion"/>
  </si>
  <si>
    <t>개</t>
    <phoneticPr fontId="3" type="noConversion"/>
  </si>
  <si>
    <t>★상기 견적 금액은 예고없이 변동될 수고 있습니다</t>
    <phoneticPr fontId="3" type="noConversion"/>
  </si>
  <si>
    <t>★유효기간:2008년 9월 25일</t>
    <phoneticPr fontId="3" type="noConversion"/>
  </si>
  <si>
    <t>Lee&amp;Lee 주식회사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</si>
</sst>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mm&quot;월&quot;\ dd&quot;일&quot;"/>
    <numFmt numFmtId="178" formatCode="\A\-yyyy"/>
    <numFmt numFmtId="180" formatCode="yyyy&quot;년&quot;\ m&quot;월&quot;\ d&quot;일&quot;;@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6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6"/>
      <color theme="1"/>
      <name val="HY목판L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 indent="1"/>
    </xf>
    <xf numFmtId="0" fontId="0" fillId="0" borderId="1" xfId="0" pivotButton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 indent="1"/>
    </xf>
    <xf numFmtId="176" fontId="0" fillId="0" borderId="1" xfId="0" applyNumberForma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180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horizontal="distributed" vertical="distributed"/>
    </xf>
    <xf numFmtId="0" fontId="0" fillId="0" borderId="3" xfId="0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horizontal="distributed" vertical="distributed"/>
    </xf>
    <xf numFmtId="0" fontId="0" fillId="0" borderId="9" xfId="0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vertical="center"/>
    </xf>
  </cellXfs>
  <cellStyles count="2">
    <cellStyle name="쉼표 [0]" xfId="1" builtinId="6"/>
    <cellStyle name="표준" xfId="0" builtinId="0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noopy" refreshedDate="39598.791631481479" createdVersion="3" refreshedVersion="3" minRefreshableVersion="3" recordCount="13">
  <cacheSource type="worksheet">
    <worksheetSource ref="A2:F15" sheet="Sheet2"/>
  </cacheSource>
  <cacheFields count="6">
    <cacheField name="날짜" numFmtId="176">
      <sharedItems containsSemiMixedTypes="0" containsNonDate="0" containsDate="1" containsString="0" minDate="2008-01-05T00:00:00" maxDate="2008-01-11T00:00:00" count="6">
        <d v="2008-01-05T00:00:00"/>
        <d v="2008-01-06T00:00:00"/>
        <d v="2008-01-07T00:00:00"/>
        <d v="2008-01-08T00:00:00"/>
        <d v="2008-01-09T00:00:00"/>
        <d v="2008-01-10T00:00:00"/>
      </sharedItems>
    </cacheField>
    <cacheField name="사원명" numFmtId="0">
      <sharedItems count="5">
        <s v="강남점"/>
        <s v="종로점"/>
        <s v="명동점"/>
        <s v="방배점"/>
        <s v="면목점"/>
      </sharedItems>
    </cacheField>
    <cacheField name="제품코드" numFmtId="0">
      <sharedItems count="4">
        <s v="A-3021"/>
        <s v="A-0123"/>
        <s v="A-2012"/>
        <s v="A-3154"/>
      </sharedItems>
    </cacheField>
    <cacheField name="수량" numFmtId="0">
      <sharedItems containsSemiMixedTypes="0" containsString="0" containsNumber="1" containsInteger="1" minValue="2" maxValue="12"/>
    </cacheField>
    <cacheField name="단가" numFmtId="41">
      <sharedItems containsSemiMixedTypes="0" containsString="0" containsNumber="1" containsInteger="1" minValue="125800" maxValue="321000"/>
    </cacheField>
    <cacheField name="금액" numFmtId="41">
      <sharedItems containsSemiMixedTypes="0" containsString="0" containsNumber="1" containsInteger="1" minValue="377400" maxValue="29800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x v="0"/>
    <x v="0"/>
    <n v="2"/>
    <n v="321000"/>
    <n v="642000"/>
  </r>
  <r>
    <x v="0"/>
    <x v="1"/>
    <x v="1"/>
    <n v="3"/>
    <n v="125800"/>
    <n v="377400"/>
  </r>
  <r>
    <x v="0"/>
    <x v="2"/>
    <x v="2"/>
    <n v="5"/>
    <n v="264500"/>
    <n v="1322500"/>
  </r>
  <r>
    <x v="0"/>
    <x v="3"/>
    <x v="3"/>
    <n v="6"/>
    <n v="298000"/>
    <n v="1788000"/>
  </r>
  <r>
    <x v="0"/>
    <x v="4"/>
    <x v="1"/>
    <n v="7"/>
    <n v="125800"/>
    <n v="880600"/>
  </r>
  <r>
    <x v="1"/>
    <x v="0"/>
    <x v="2"/>
    <n v="8"/>
    <n v="264500"/>
    <n v="2116000"/>
  </r>
  <r>
    <x v="1"/>
    <x v="1"/>
    <x v="0"/>
    <n v="4"/>
    <n v="312000"/>
    <n v="1248000"/>
  </r>
  <r>
    <x v="2"/>
    <x v="2"/>
    <x v="3"/>
    <n v="5"/>
    <n v="298000"/>
    <n v="1490000"/>
  </r>
  <r>
    <x v="2"/>
    <x v="3"/>
    <x v="0"/>
    <n v="5"/>
    <n v="312000"/>
    <n v="1560000"/>
  </r>
  <r>
    <x v="3"/>
    <x v="4"/>
    <x v="1"/>
    <n v="4"/>
    <n v="125800"/>
    <n v="503200"/>
  </r>
  <r>
    <x v="3"/>
    <x v="0"/>
    <x v="2"/>
    <n v="6"/>
    <n v="264500"/>
    <n v="1587000"/>
  </r>
  <r>
    <x v="4"/>
    <x v="1"/>
    <x v="3"/>
    <n v="10"/>
    <n v="298000"/>
    <n v="2980000"/>
  </r>
  <r>
    <x v="5"/>
    <x v="2"/>
    <x v="1"/>
    <n v="12"/>
    <n v="125800"/>
    <n v="1509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6" applyNumberFormats="0" applyBorderFormats="0" applyFontFormats="0" applyPatternFormats="0" applyAlignmentFormats="0" applyWidthHeightFormats="1" dataCaption="값" updatedVersion="3" minRefreshableVersion="3" showCalcMbrs="0" useAutoFormatting="1" itemPrintTitles="1" createdVersion="3" indent="0" outline="1" outlineData="1" multipleFieldFilters="0">
  <location ref="A3:B22" firstHeaderRow="1" firstDataRow="1" firstDataCol="1"/>
  <pivotFields count="6">
    <pivotField axis="axisRow" numFmtId="176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6">
        <item x="0"/>
        <item x="4"/>
        <item x="2"/>
        <item x="3"/>
        <item x="1"/>
        <item t="default"/>
      </items>
    </pivotField>
    <pivotField showAll="0"/>
    <pivotField dataField="1" showAll="0"/>
    <pivotField numFmtId="41" showAll="0"/>
    <pivotField numFmtId="41" showAll="0"/>
  </pivotFields>
  <rowFields count="2">
    <field x="1"/>
    <field x="0"/>
  </rowFields>
  <rowItems count="19">
    <i>
      <x/>
    </i>
    <i r="1">
      <x/>
    </i>
    <i r="1">
      <x v="1"/>
    </i>
    <i r="1">
      <x v="3"/>
    </i>
    <i>
      <x v="1"/>
    </i>
    <i r="1">
      <x/>
    </i>
    <i r="1">
      <x v="3"/>
    </i>
    <i>
      <x v="2"/>
    </i>
    <i r="1">
      <x/>
    </i>
    <i r="1">
      <x v="2"/>
    </i>
    <i r="1">
      <x v="5"/>
    </i>
    <i>
      <x v="3"/>
    </i>
    <i r="1">
      <x/>
    </i>
    <i r="1">
      <x v="2"/>
    </i>
    <i>
      <x v="4"/>
    </i>
    <i r="1">
      <x/>
    </i>
    <i r="1">
      <x v="1"/>
    </i>
    <i r="1">
      <x v="4"/>
    </i>
    <i t="grand">
      <x/>
    </i>
  </rowItems>
  <colItems count="1">
    <i/>
  </colItems>
  <dataFields count="1">
    <dataField name="합계 : 수량" fld="3" baseField="0" baseItem="0"/>
  </dataFields>
  <formats count="1">
    <format dxfId="6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피벗 테이블2" cacheId="6" applyNumberFormats="0" applyBorderFormats="0" applyFontFormats="0" applyPatternFormats="0" applyAlignmentFormats="0" applyWidthHeightFormats="1" dataCaption="값" updatedVersion="3" minRefreshableVersion="3" showCalcMbrs="0" useAutoFormatting="1" itemPrintTitles="1" createdVersion="3" indent="0" outline="1" outlineData="1" multipleFieldFilters="0">
  <location ref="A3:B19" firstHeaderRow="1" firstDataRow="1" firstDataCol="1"/>
  <pivotFields count="6">
    <pivotField numFmtId="176" showAll="0"/>
    <pivotField axis="axisRow" showAll="0">
      <items count="6">
        <item x="0"/>
        <item x="4"/>
        <item x="2"/>
        <item x="3"/>
        <item x="1"/>
        <item t="default"/>
      </items>
    </pivotField>
    <pivotField axis="axisRow" showAll="0">
      <items count="5">
        <item x="1"/>
        <item x="2"/>
        <item x="0"/>
        <item x="3"/>
        <item t="default"/>
      </items>
    </pivotField>
    <pivotField showAll="0"/>
    <pivotField numFmtId="41" showAll="0"/>
    <pivotField dataField="1" numFmtId="41" showAll="0"/>
  </pivotFields>
  <rowFields count="2">
    <field x="2"/>
    <field x="1"/>
  </rowFields>
  <rowItems count="16">
    <i>
      <x/>
    </i>
    <i r="1">
      <x v="1"/>
    </i>
    <i r="1">
      <x v="2"/>
    </i>
    <i r="1">
      <x v="4"/>
    </i>
    <i>
      <x v="1"/>
    </i>
    <i r="1">
      <x/>
    </i>
    <i r="1">
      <x v="2"/>
    </i>
    <i>
      <x v="2"/>
    </i>
    <i r="1">
      <x/>
    </i>
    <i r="1">
      <x v="3"/>
    </i>
    <i r="1">
      <x v="4"/>
    </i>
    <i>
      <x v="3"/>
    </i>
    <i r="1">
      <x v="2"/>
    </i>
    <i r="1">
      <x v="3"/>
    </i>
    <i r="1">
      <x v="4"/>
    </i>
    <i t="grand">
      <x/>
    </i>
  </rowItems>
  <colItems count="1">
    <i/>
  </colItems>
  <dataFields count="1">
    <dataField name="합계 : 금액" fld="5" baseField="0" baseItem="0"/>
  </dataFields>
  <formats count="1">
    <format dxfId="7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피벗 테이블3" cacheId="6" applyNumberFormats="0" applyBorderFormats="0" applyFontFormats="0" applyPatternFormats="0" applyAlignmentFormats="0" applyWidthHeightFormats="1" dataCaption="값" updatedVersion="3" minRefreshableVersion="3" showCalcMbrs="0" useAutoFormatting="1" itemPrintTitles="1" createdVersion="3" indent="0" outline="1" outlineData="1" multipleFieldFilters="0">
  <location ref="A3:C20" firstHeaderRow="1" firstDataRow="2" firstDataCol="1"/>
  <pivotFields count="6">
    <pivotField numFmtId="176" showAll="0"/>
    <pivotField axis="axisRow" showAll="0">
      <items count="6">
        <item x="0"/>
        <item x="4"/>
        <item x="2"/>
        <item x="3"/>
        <item x="1"/>
        <item t="default"/>
      </items>
    </pivotField>
    <pivotField axis="axisRow" showAll="0">
      <items count="5">
        <item x="1"/>
        <item x="2"/>
        <item x="0"/>
        <item x="3"/>
        <item t="default"/>
      </items>
    </pivotField>
    <pivotField dataField="1" showAll="0"/>
    <pivotField numFmtId="41" showAll="0"/>
    <pivotField dataField="1" numFmtId="41" showAll="0"/>
  </pivotFields>
  <rowFields count="2">
    <field x="2"/>
    <field x="1"/>
  </rowFields>
  <rowItems count="16">
    <i>
      <x/>
    </i>
    <i r="1">
      <x v="1"/>
    </i>
    <i r="1">
      <x v="2"/>
    </i>
    <i r="1">
      <x v="4"/>
    </i>
    <i>
      <x v="1"/>
    </i>
    <i r="1">
      <x/>
    </i>
    <i r="1">
      <x v="2"/>
    </i>
    <i>
      <x v="2"/>
    </i>
    <i r="1">
      <x/>
    </i>
    <i r="1">
      <x v="3"/>
    </i>
    <i r="1">
      <x v="4"/>
    </i>
    <i>
      <x v="3"/>
    </i>
    <i r="1">
      <x v="2"/>
    </i>
    <i r="1">
      <x v="3"/>
    </i>
    <i r="1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합계 : 수량" fld="3" baseField="0" baseItem="0"/>
    <dataField name="합계 : 금액" fld="5" baseField="0" baseItem="0"/>
  </dataFields>
  <formats count="6"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2">
          <reference field="1" count="0"/>
          <reference field="2" count="1" selected="0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A22" sqref="A22"/>
    </sheetView>
  </sheetViews>
  <sheetFormatPr defaultRowHeight="16.5" outlineLevelRow="2"/>
  <cols>
    <col min="1" max="1" width="12.625" customWidth="1"/>
    <col min="2" max="2" width="9.25" customWidth="1"/>
  </cols>
  <sheetData>
    <row r="1" spans="1:7">
      <c r="G1" t="s">
        <v>7</v>
      </c>
    </row>
    <row r="2" spans="1:7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outlineLevel="2">
      <c r="A3" s="3" t="s">
        <v>8</v>
      </c>
      <c r="B3" s="3" t="s">
        <v>16</v>
      </c>
      <c r="C3" s="3">
        <v>27</v>
      </c>
      <c r="D3" s="3">
        <v>33</v>
      </c>
      <c r="E3" s="3">
        <v>31</v>
      </c>
      <c r="F3" s="3">
        <v>35</v>
      </c>
      <c r="G3" s="3">
        <f>SUM(C3:F3)</f>
        <v>126</v>
      </c>
    </row>
    <row r="4" spans="1:7" outlineLevel="2">
      <c r="A4" s="3" t="s">
        <v>9</v>
      </c>
      <c r="B4" s="3" t="s">
        <v>16</v>
      </c>
      <c r="C4" s="3">
        <v>17</v>
      </c>
      <c r="D4" s="3">
        <v>19</v>
      </c>
      <c r="E4" s="3">
        <v>20</v>
      </c>
      <c r="F4" s="3">
        <v>24</v>
      </c>
      <c r="G4" s="3">
        <f t="shared" ref="G4:G15" si="0">SUM(C4:F4)</f>
        <v>80</v>
      </c>
    </row>
    <row r="5" spans="1:7" outlineLevel="1">
      <c r="A5" s="3"/>
      <c r="B5" s="4" t="s">
        <v>21</v>
      </c>
      <c r="C5" s="3"/>
      <c r="D5" s="3"/>
      <c r="E5" s="3"/>
      <c r="F5" s="3"/>
      <c r="G5" s="3">
        <f>SUBTOTAL(9,G3:G4)</f>
        <v>206</v>
      </c>
    </row>
    <row r="6" spans="1:7" outlineLevel="2">
      <c r="A6" s="3" t="s">
        <v>10</v>
      </c>
      <c r="B6" s="3" t="s">
        <v>17</v>
      </c>
      <c r="C6" s="3">
        <v>12</v>
      </c>
      <c r="D6" s="3">
        <v>21</v>
      </c>
      <c r="E6" s="3">
        <v>20</v>
      </c>
      <c r="F6" s="3">
        <v>27</v>
      </c>
      <c r="G6" s="3">
        <f t="shared" si="0"/>
        <v>80</v>
      </c>
    </row>
    <row r="7" spans="1:7" outlineLevel="2">
      <c r="A7" s="3" t="s">
        <v>11</v>
      </c>
      <c r="B7" s="3" t="s">
        <v>17</v>
      </c>
      <c r="C7" s="3">
        <v>10</v>
      </c>
      <c r="D7" s="3">
        <v>15</v>
      </c>
      <c r="E7" s="3">
        <v>15</v>
      </c>
      <c r="F7" s="3">
        <v>20</v>
      </c>
      <c r="G7" s="3">
        <f t="shared" si="0"/>
        <v>60</v>
      </c>
    </row>
    <row r="8" spans="1:7" outlineLevel="2">
      <c r="A8" s="3" t="s">
        <v>12</v>
      </c>
      <c r="B8" s="3" t="s">
        <v>17</v>
      </c>
      <c r="C8" s="3">
        <v>19</v>
      </c>
      <c r="D8" s="3">
        <v>25</v>
      </c>
      <c r="E8" s="3">
        <v>28</v>
      </c>
      <c r="F8" s="3">
        <v>20</v>
      </c>
      <c r="G8" s="3">
        <f t="shared" si="0"/>
        <v>92</v>
      </c>
    </row>
    <row r="9" spans="1:7" outlineLevel="1">
      <c r="A9" s="3"/>
      <c r="B9" s="5" t="s">
        <v>22</v>
      </c>
      <c r="C9" s="3"/>
      <c r="D9" s="3"/>
      <c r="E9" s="3"/>
      <c r="F9" s="3"/>
      <c r="G9" s="3">
        <f>SUBTOTAL(9,G6:G8)</f>
        <v>232</v>
      </c>
    </row>
    <row r="10" spans="1:7" outlineLevel="2">
      <c r="A10" s="3" t="s">
        <v>13</v>
      </c>
      <c r="B10" s="3" t="s">
        <v>18</v>
      </c>
      <c r="C10" s="3">
        <v>32</v>
      </c>
      <c r="D10" s="3">
        <v>40</v>
      </c>
      <c r="E10" s="3">
        <v>39</v>
      </c>
      <c r="F10" s="3">
        <v>48</v>
      </c>
      <c r="G10" s="3">
        <f t="shared" si="0"/>
        <v>159</v>
      </c>
    </row>
    <row r="11" spans="1:7" outlineLevel="1">
      <c r="A11" s="3"/>
      <c r="B11" s="5" t="s">
        <v>23</v>
      </c>
      <c r="C11" s="3"/>
      <c r="D11" s="3"/>
      <c r="E11" s="3"/>
      <c r="F11" s="3"/>
      <c r="G11" s="3">
        <f>SUBTOTAL(9,G10:G10)</f>
        <v>159</v>
      </c>
    </row>
    <row r="12" spans="1:7" outlineLevel="2">
      <c r="A12" s="3" t="s">
        <v>14</v>
      </c>
      <c r="B12" s="3" t="s">
        <v>20</v>
      </c>
      <c r="C12" s="3">
        <v>15</v>
      </c>
      <c r="D12" s="3">
        <v>17</v>
      </c>
      <c r="E12" s="3">
        <v>18</v>
      </c>
      <c r="F12" s="3">
        <v>21</v>
      </c>
      <c r="G12" s="3">
        <f t="shared" si="0"/>
        <v>71</v>
      </c>
    </row>
    <row r="13" spans="1:7" outlineLevel="2">
      <c r="A13" s="3" t="s">
        <v>15</v>
      </c>
      <c r="B13" s="3" t="s">
        <v>20</v>
      </c>
      <c r="C13" s="3">
        <v>20</v>
      </c>
      <c r="D13" s="3">
        <v>33</v>
      </c>
      <c r="E13" s="3">
        <v>33</v>
      </c>
      <c r="F13" s="3">
        <v>39</v>
      </c>
      <c r="G13" s="3">
        <f t="shared" si="0"/>
        <v>125</v>
      </c>
    </row>
    <row r="14" spans="1:7" outlineLevel="1">
      <c r="A14" s="3"/>
      <c r="B14" s="5" t="s">
        <v>24</v>
      </c>
      <c r="C14" s="3"/>
      <c r="D14" s="3"/>
      <c r="E14" s="3"/>
      <c r="F14" s="3"/>
      <c r="G14" s="3">
        <f>SUBTOTAL(9,G12:G13)</f>
        <v>196</v>
      </c>
    </row>
    <row r="15" spans="1:7" outlineLevel="2">
      <c r="A15" s="3" t="s">
        <v>19</v>
      </c>
      <c r="B15" s="3" t="s">
        <v>18</v>
      </c>
      <c r="C15" s="3">
        <v>18</v>
      </c>
      <c r="D15" s="3">
        <v>20</v>
      </c>
      <c r="E15" s="3">
        <v>20</v>
      </c>
      <c r="F15" s="3">
        <v>25</v>
      </c>
      <c r="G15" s="3">
        <f t="shared" si="0"/>
        <v>83</v>
      </c>
    </row>
    <row r="16" spans="1:7" outlineLevel="1">
      <c r="A16" s="6"/>
      <c r="B16" s="7" t="s">
        <v>23</v>
      </c>
      <c r="C16" s="6"/>
      <c r="D16" s="6"/>
      <c r="E16" s="6"/>
      <c r="F16" s="6"/>
      <c r="G16" s="6">
        <f>SUBTOTAL(9,G15:G15)</f>
        <v>83</v>
      </c>
    </row>
    <row r="17" spans="1:7">
      <c r="A17" s="6"/>
      <c r="B17" s="7" t="s">
        <v>25</v>
      </c>
      <c r="C17" s="6"/>
      <c r="D17" s="6"/>
      <c r="E17" s="6"/>
      <c r="F17" s="6"/>
      <c r="G17" s="6">
        <f>SUBTOTAL(9,G3:G15)</f>
        <v>876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D6" sqref="D6"/>
    </sheetView>
  </sheetViews>
  <sheetFormatPr defaultRowHeight="16.5"/>
  <cols>
    <col min="1" max="1" width="9.875" bestFit="1" customWidth="1"/>
    <col min="5" max="5" width="9.375" bestFit="1" customWidth="1"/>
    <col min="6" max="6" width="10.875" bestFit="1" customWidth="1"/>
  </cols>
  <sheetData>
    <row r="2" spans="1:6">
      <c r="A2" s="2" t="s">
        <v>26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</row>
    <row r="3" spans="1:6">
      <c r="A3" s="9">
        <v>39452</v>
      </c>
      <c r="B3" s="3" t="s">
        <v>33</v>
      </c>
      <c r="C3" s="3" t="s">
        <v>43</v>
      </c>
      <c r="D3" s="3">
        <v>2</v>
      </c>
      <c r="E3" s="10">
        <v>321000</v>
      </c>
      <c r="F3" s="10">
        <f>E3*D3</f>
        <v>642000</v>
      </c>
    </row>
    <row r="4" spans="1:6">
      <c r="A4" s="9">
        <v>39452</v>
      </c>
      <c r="B4" s="3" t="s">
        <v>35</v>
      </c>
      <c r="C4" s="11" t="s">
        <v>45</v>
      </c>
      <c r="D4" s="3">
        <v>3</v>
      </c>
      <c r="E4" s="10">
        <v>125800</v>
      </c>
      <c r="F4" s="10">
        <f t="shared" ref="F4:F15" si="0">E4*D4</f>
        <v>377400</v>
      </c>
    </row>
    <row r="5" spans="1:6">
      <c r="A5" s="9">
        <v>39452</v>
      </c>
      <c r="B5" s="3" t="s">
        <v>37</v>
      </c>
      <c r="C5" s="11" t="s">
        <v>47</v>
      </c>
      <c r="D5" s="3">
        <v>5</v>
      </c>
      <c r="E5" s="10">
        <v>264500</v>
      </c>
      <c r="F5" s="10">
        <f t="shared" si="0"/>
        <v>1322500</v>
      </c>
    </row>
    <row r="6" spans="1:6">
      <c r="A6" s="9">
        <v>39452</v>
      </c>
      <c r="B6" s="3" t="s">
        <v>39</v>
      </c>
      <c r="C6" s="11" t="s">
        <v>49</v>
      </c>
      <c r="D6" s="3">
        <v>6</v>
      </c>
      <c r="E6" s="10">
        <v>298000</v>
      </c>
      <c r="F6" s="10">
        <f t="shared" si="0"/>
        <v>1788000</v>
      </c>
    </row>
    <row r="7" spans="1:6">
      <c r="A7" s="9">
        <v>39452</v>
      </c>
      <c r="B7" s="3" t="s">
        <v>41</v>
      </c>
      <c r="C7" s="11" t="s">
        <v>45</v>
      </c>
      <c r="D7" s="3">
        <v>7</v>
      </c>
      <c r="E7" s="10">
        <v>125800</v>
      </c>
      <c r="F7" s="10">
        <f t="shared" si="0"/>
        <v>880600</v>
      </c>
    </row>
    <row r="8" spans="1:6">
      <c r="A8" s="9">
        <v>39453</v>
      </c>
      <c r="B8" s="3" t="s">
        <v>33</v>
      </c>
      <c r="C8" s="11" t="s">
        <v>47</v>
      </c>
      <c r="D8" s="3">
        <v>8</v>
      </c>
      <c r="E8" s="10">
        <v>264500</v>
      </c>
      <c r="F8" s="10">
        <f t="shared" si="0"/>
        <v>2116000</v>
      </c>
    </row>
    <row r="9" spans="1:6">
      <c r="A9" s="9">
        <v>39453</v>
      </c>
      <c r="B9" s="3" t="s">
        <v>35</v>
      </c>
      <c r="C9" s="11" t="s">
        <v>43</v>
      </c>
      <c r="D9" s="3">
        <v>4</v>
      </c>
      <c r="E9" s="10">
        <v>312000</v>
      </c>
      <c r="F9" s="10">
        <f t="shared" si="0"/>
        <v>1248000</v>
      </c>
    </row>
    <row r="10" spans="1:6">
      <c r="A10" s="9">
        <v>39454</v>
      </c>
      <c r="B10" s="3" t="s">
        <v>37</v>
      </c>
      <c r="C10" s="11" t="s">
        <v>49</v>
      </c>
      <c r="D10" s="3">
        <v>5</v>
      </c>
      <c r="E10" s="10">
        <v>298000</v>
      </c>
      <c r="F10" s="10">
        <f t="shared" si="0"/>
        <v>1490000</v>
      </c>
    </row>
    <row r="11" spans="1:6">
      <c r="A11" s="9">
        <v>39454</v>
      </c>
      <c r="B11" s="3" t="s">
        <v>39</v>
      </c>
      <c r="C11" s="11" t="s">
        <v>43</v>
      </c>
      <c r="D11" s="3">
        <v>5</v>
      </c>
      <c r="E11" s="10">
        <v>312000</v>
      </c>
      <c r="F11" s="10">
        <f t="shared" si="0"/>
        <v>1560000</v>
      </c>
    </row>
    <row r="12" spans="1:6">
      <c r="A12" s="9">
        <v>39455</v>
      </c>
      <c r="B12" s="3" t="s">
        <v>41</v>
      </c>
      <c r="C12" s="11" t="s">
        <v>45</v>
      </c>
      <c r="D12" s="3">
        <v>4</v>
      </c>
      <c r="E12" s="10">
        <v>125800</v>
      </c>
      <c r="F12" s="10">
        <f t="shared" si="0"/>
        <v>503200</v>
      </c>
    </row>
    <row r="13" spans="1:6">
      <c r="A13" s="9">
        <v>39455</v>
      </c>
      <c r="B13" s="3" t="s">
        <v>33</v>
      </c>
      <c r="C13" s="11" t="s">
        <v>47</v>
      </c>
      <c r="D13" s="3">
        <v>6</v>
      </c>
      <c r="E13" s="10">
        <v>264500</v>
      </c>
      <c r="F13" s="10">
        <f t="shared" si="0"/>
        <v>1587000</v>
      </c>
    </row>
    <row r="14" spans="1:6">
      <c r="A14" s="9">
        <v>39456</v>
      </c>
      <c r="B14" s="3" t="s">
        <v>35</v>
      </c>
      <c r="C14" s="11" t="s">
        <v>49</v>
      </c>
      <c r="D14" s="3">
        <v>10</v>
      </c>
      <c r="E14" s="10">
        <v>298000</v>
      </c>
      <c r="F14" s="10">
        <f t="shared" si="0"/>
        <v>2980000</v>
      </c>
    </row>
    <row r="15" spans="1:6">
      <c r="A15" s="9">
        <v>39457</v>
      </c>
      <c r="B15" s="3" t="s">
        <v>37</v>
      </c>
      <c r="C15" s="11" t="s">
        <v>45</v>
      </c>
      <c r="D15" s="3">
        <v>12</v>
      </c>
      <c r="E15" s="10">
        <v>125800</v>
      </c>
      <c r="F15" s="10">
        <f t="shared" si="0"/>
        <v>1509600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M33"/>
  <sheetViews>
    <sheetView tabSelected="1" workbookViewId="0">
      <selection activeCell="C9" sqref="C9"/>
    </sheetView>
  </sheetViews>
  <sheetFormatPr defaultRowHeight="16.5"/>
  <cols>
    <col min="1" max="1" width="1.25" customWidth="1"/>
    <col min="2" max="2" width="11" customWidth="1"/>
    <col min="3" max="3" width="20.125" customWidth="1"/>
    <col min="4" max="4" width="7.625" customWidth="1"/>
    <col min="5" max="5" width="5.25" customWidth="1"/>
    <col min="9" max="9" width="7" customWidth="1"/>
    <col min="10" max="10" width="1.875" customWidth="1"/>
    <col min="12" max="12" width="7.875" customWidth="1"/>
    <col min="13" max="13" width="10.125" customWidth="1"/>
  </cols>
  <sheetData>
    <row r="2" spans="2:13" ht="27.75" customHeight="1">
      <c r="B2" s="19" t="s">
        <v>54</v>
      </c>
      <c r="C2" s="19"/>
      <c r="D2" s="19"/>
      <c r="E2" s="19"/>
      <c r="F2" s="19"/>
      <c r="G2" s="19"/>
      <c r="H2" s="19"/>
      <c r="I2" s="19"/>
    </row>
    <row r="3" spans="2:13" ht="14.25" customHeight="1" thickBot="1">
      <c r="B3" s="1"/>
      <c r="C3" s="1"/>
      <c r="K3" s="1" t="s">
        <v>78</v>
      </c>
      <c r="L3" s="1" t="s">
        <v>79</v>
      </c>
      <c r="M3" s="1" t="s">
        <v>30</v>
      </c>
    </row>
    <row r="4" spans="2:13" ht="18" customHeight="1">
      <c r="B4" s="33">
        <f ca="1">TODAY()</f>
        <v>39598</v>
      </c>
      <c r="C4" s="33"/>
      <c r="E4" s="36" t="s">
        <v>64</v>
      </c>
      <c r="F4" s="21" t="s">
        <v>65</v>
      </c>
      <c r="G4" s="29" t="s">
        <v>69</v>
      </c>
      <c r="H4" s="29"/>
      <c r="I4" s="30"/>
      <c r="K4" s="1" t="s">
        <v>80</v>
      </c>
      <c r="L4" s="1" t="s">
        <v>100</v>
      </c>
      <c r="M4" s="8">
        <v>235000</v>
      </c>
    </row>
    <row r="5" spans="2:13" ht="20.25" customHeight="1">
      <c r="B5" s="26" t="s">
        <v>55</v>
      </c>
      <c r="C5" s="26"/>
      <c r="E5" s="37"/>
      <c r="F5" s="34" t="s">
        <v>66</v>
      </c>
      <c r="G5" s="3" t="s">
        <v>70</v>
      </c>
      <c r="H5" s="3" t="s">
        <v>71</v>
      </c>
      <c r="I5" s="23" t="s">
        <v>72</v>
      </c>
      <c r="K5" s="1" t="s">
        <v>81</v>
      </c>
      <c r="L5" s="1" t="s">
        <v>101</v>
      </c>
      <c r="M5" s="8">
        <v>127000</v>
      </c>
    </row>
    <row r="6" spans="2:13">
      <c r="B6" s="26" t="s">
        <v>56</v>
      </c>
      <c r="C6" s="26"/>
      <c r="E6" s="37"/>
      <c r="F6" s="1" t="s">
        <v>67</v>
      </c>
      <c r="G6" s="35" t="s">
        <v>73</v>
      </c>
      <c r="H6" s="35"/>
      <c r="I6" s="38"/>
      <c r="K6" s="1" t="s">
        <v>82</v>
      </c>
      <c r="L6" s="1" t="s">
        <v>101</v>
      </c>
      <c r="M6" s="8">
        <v>203000</v>
      </c>
    </row>
    <row r="7" spans="2:13" ht="17.25" thickBot="1">
      <c r="B7" s="39" t="s">
        <v>57</v>
      </c>
      <c r="C7" s="39" t="s">
        <v>58</v>
      </c>
      <c r="D7" t="s">
        <v>59</v>
      </c>
      <c r="E7" s="40"/>
      <c r="F7" s="39" t="s">
        <v>68</v>
      </c>
      <c r="G7" s="41" t="s">
        <v>74</v>
      </c>
      <c r="H7" s="41"/>
      <c r="I7" s="42"/>
      <c r="K7" s="1" t="s">
        <v>83</v>
      </c>
      <c r="L7" s="1" t="s">
        <v>101</v>
      </c>
      <c r="M7" s="8">
        <v>67000</v>
      </c>
    </row>
    <row r="8" spans="2:13">
      <c r="B8" s="20" t="s">
        <v>60</v>
      </c>
      <c r="C8" s="21" t="s">
        <v>61</v>
      </c>
      <c r="D8" s="29" t="s">
        <v>62</v>
      </c>
      <c r="E8" s="29"/>
      <c r="F8" s="21" t="s">
        <v>29</v>
      </c>
      <c r="G8" s="21" t="s">
        <v>30</v>
      </c>
      <c r="H8" s="29" t="s">
        <v>63</v>
      </c>
      <c r="I8" s="30"/>
      <c r="K8" s="1" t="s">
        <v>84</v>
      </c>
      <c r="L8" s="1" t="s">
        <v>100</v>
      </c>
      <c r="M8" s="8">
        <v>103000</v>
      </c>
    </row>
    <row r="9" spans="2:13">
      <c r="B9" s="22">
        <v>1</v>
      </c>
      <c r="C9" s="1"/>
      <c r="D9" s="28"/>
      <c r="E9" s="28"/>
      <c r="F9" s="1"/>
      <c r="G9" s="1"/>
      <c r="H9" s="28"/>
      <c r="I9" s="31"/>
      <c r="K9" s="1" t="s">
        <v>85</v>
      </c>
      <c r="L9" s="1" t="s">
        <v>101</v>
      </c>
      <c r="M9" s="8">
        <v>54000</v>
      </c>
    </row>
    <row r="10" spans="2:13">
      <c r="B10" s="22">
        <v>2</v>
      </c>
      <c r="C10" s="1"/>
      <c r="D10" s="28"/>
      <c r="E10" s="28"/>
      <c r="F10" s="1"/>
      <c r="G10" s="1"/>
      <c r="H10" s="28"/>
      <c r="I10" s="31"/>
      <c r="K10" s="1" t="s">
        <v>86</v>
      </c>
      <c r="L10" s="1" t="s">
        <v>101</v>
      </c>
      <c r="M10" s="8">
        <v>135000</v>
      </c>
    </row>
    <row r="11" spans="2:13">
      <c r="B11" s="22">
        <v>3</v>
      </c>
      <c r="C11" s="1"/>
      <c r="D11" s="28"/>
      <c r="E11" s="28"/>
      <c r="F11" s="1"/>
      <c r="G11" s="1"/>
      <c r="H11" s="28"/>
      <c r="I11" s="31"/>
      <c r="K11" s="1" t="s">
        <v>87</v>
      </c>
      <c r="L11" s="1" t="s">
        <v>101</v>
      </c>
      <c r="M11" s="8">
        <v>113000</v>
      </c>
    </row>
    <row r="12" spans="2:13">
      <c r="B12" s="22">
        <v>4</v>
      </c>
      <c r="C12" s="1"/>
      <c r="D12" s="28"/>
      <c r="E12" s="28"/>
      <c r="F12" s="1"/>
      <c r="G12" s="1"/>
      <c r="H12" s="28"/>
      <c r="I12" s="31"/>
      <c r="K12" s="1" t="s">
        <v>88</v>
      </c>
      <c r="L12" s="1" t="s">
        <v>101</v>
      </c>
      <c r="M12" s="8">
        <v>114000</v>
      </c>
    </row>
    <row r="13" spans="2:13">
      <c r="B13" s="22">
        <v>5</v>
      </c>
      <c r="C13" s="1"/>
      <c r="D13" s="28"/>
      <c r="E13" s="28"/>
      <c r="F13" s="1"/>
      <c r="G13" s="1"/>
      <c r="H13" s="28"/>
      <c r="I13" s="31"/>
      <c r="K13" s="1" t="s">
        <v>89</v>
      </c>
      <c r="L13" s="1" t="s">
        <v>101</v>
      </c>
      <c r="M13" s="8">
        <v>192000</v>
      </c>
    </row>
    <row r="14" spans="2:13">
      <c r="B14" s="22">
        <v>6</v>
      </c>
      <c r="C14" s="1"/>
      <c r="D14" s="28"/>
      <c r="E14" s="28"/>
      <c r="F14" s="1"/>
      <c r="G14" s="1"/>
      <c r="H14" s="28"/>
      <c r="I14" s="31"/>
      <c r="K14" s="1" t="s">
        <v>90</v>
      </c>
      <c r="L14" s="1" t="s">
        <v>102</v>
      </c>
      <c r="M14" s="8">
        <v>222000</v>
      </c>
    </row>
    <row r="15" spans="2:13">
      <c r="B15" s="22">
        <v>7</v>
      </c>
      <c r="C15" s="1"/>
      <c r="D15" s="28"/>
      <c r="E15" s="28"/>
      <c r="F15" s="1"/>
      <c r="G15" s="1"/>
      <c r="H15" s="28"/>
      <c r="I15" s="31"/>
      <c r="K15" s="1" t="s">
        <v>91</v>
      </c>
      <c r="L15" s="1" t="s">
        <v>102</v>
      </c>
      <c r="M15" s="8">
        <v>239000</v>
      </c>
    </row>
    <row r="16" spans="2:13">
      <c r="B16" s="22">
        <v>8</v>
      </c>
      <c r="C16" s="1"/>
      <c r="D16" s="28"/>
      <c r="E16" s="28"/>
      <c r="F16" s="1"/>
      <c r="G16" s="1"/>
      <c r="H16" s="28"/>
      <c r="I16" s="31"/>
      <c r="K16" s="1" t="s">
        <v>92</v>
      </c>
      <c r="L16" s="1" t="s">
        <v>103</v>
      </c>
      <c r="M16" s="8">
        <v>236000</v>
      </c>
    </row>
    <row r="17" spans="2:13">
      <c r="B17" s="22">
        <v>9</v>
      </c>
      <c r="C17" s="1"/>
      <c r="D17" s="28"/>
      <c r="E17" s="28"/>
      <c r="F17" s="1"/>
      <c r="G17" s="1"/>
      <c r="H17" s="28"/>
      <c r="I17" s="31"/>
      <c r="K17" s="1" t="s">
        <v>93</v>
      </c>
      <c r="L17" s="1" t="s">
        <v>102</v>
      </c>
      <c r="M17" s="8">
        <v>55000</v>
      </c>
    </row>
    <row r="18" spans="2:13">
      <c r="B18" s="22">
        <v>10</v>
      </c>
      <c r="C18" s="1"/>
      <c r="D18" s="28"/>
      <c r="E18" s="28"/>
      <c r="F18" s="1"/>
      <c r="G18" s="1"/>
      <c r="H18" s="28"/>
      <c r="I18" s="31"/>
      <c r="K18" s="1" t="s">
        <v>94</v>
      </c>
      <c r="L18" s="1" t="s">
        <v>102</v>
      </c>
      <c r="M18" s="8">
        <v>87000</v>
      </c>
    </row>
    <row r="19" spans="2:13">
      <c r="B19" s="22">
        <v>11</v>
      </c>
      <c r="C19" s="1"/>
      <c r="D19" s="28"/>
      <c r="E19" s="28"/>
      <c r="F19" s="1"/>
      <c r="G19" s="1"/>
      <c r="H19" s="28"/>
      <c r="I19" s="31"/>
      <c r="K19" s="1" t="s">
        <v>95</v>
      </c>
      <c r="L19" s="1" t="s">
        <v>101</v>
      </c>
      <c r="M19" s="8">
        <v>23000</v>
      </c>
    </row>
    <row r="20" spans="2:13">
      <c r="B20" s="22">
        <v>12</v>
      </c>
      <c r="C20" s="1"/>
      <c r="D20" s="28"/>
      <c r="E20" s="28"/>
      <c r="F20" s="1"/>
      <c r="G20" s="1"/>
      <c r="H20" s="28"/>
      <c r="I20" s="31"/>
      <c r="K20" s="1" t="s">
        <v>96</v>
      </c>
      <c r="L20" s="1" t="s">
        <v>101</v>
      </c>
      <c r="M20" s="8">
        <v>41000</v>
      </c>
    </row>
    <row r="21" spans="2:13">
      <c r="B21" s="22">
        <v>13</v>
      </c>
      <c r="C21" s="1"/>
      <c r="D21" s="28"/>
      <c r="E21" s="28"/>
      <c r="F21" s="1"/>
      <c r="G21" s="1"/>
      <c r="H21" s="28"/>
      <c r="I21" s="31"/>
      <c r="K21" s="1" t="s">
        <v>97</v>
      </c>
      <c r="L21" s="1" t="s">
        <v>100</v>
      </c>
      <c r="M21" s="8">
        <v>149000</v>
      </c>
    </row>
    <row r="22" spans="2:13">
      <c r="B22" s="22">
        <v>14</v>
      </c>
      <c r="C22" s="1"/>
      <c r="D22" s="28"/>
      <c r="E22" s="28"/>
      <c r="F22" s="1"/>
      <c r="G22" s="1"/>
      <c r="H22" s="28"/>
      <c r="I22" s="31"/>
      <c r="K22" s="1" t="s">
        <v>98</v>
      </c>
      <c r="L22" s="1" t="s">
        <v>101</v>
      </c>
      <c r="M22" s="8">
        <v>135000</v>
      </c>
    </row>
    <row r="23" spans="2:13">
      <c r="B23" s="22">
        <v>15</v>
      </c>
      <c r="C23" s="1"/>
      <c r="D23" s="28"/>
      <c r="E23" s="28"/>
      <c r="F23" s="1"/>
      <c r="G23" s="1"/>
      <c r="H23" s="28"/>
      <c r="I23" s="31"/>
      <c r="K23" s="1" t="s">
        <v>99</v>
      </c>
      <c r="L23" s="1" t="s">
        <v>100</v>
      </c>
      <c r="M23" s="8">
        <v>193000</v>
      </c>
    </row>
    <row r="24" spans="2:13">
      <c r="B24" s="22">
        <v>16</v>
      </c>
      <c r="C24" s="1"/>
      <c r="D24" s="28"/>
      <c r="E24" s="28"/>
      <c r="F24" s="1"/>
      <c r="G24" s="1"/>
      <c r="H24" s="28"/>
      <c r="I24" s="31"/>
    </row>
    <row r="25" spans="2:13">
      <c r="B25" s="22">
        <v>17</v>
      </c>
      <c r="C25" s="1"/>
      <c r="D25" s="28"/>
      <c r="E25" s="28"/>
      <c r="F25" s="1"/>
      <c r="G25" s="1"/>
      <c r="H25" s="28"/>
      <c r="I25" s="31"/>
    </row>
    <row r="26" spans="2:13">
      <c r="B26" s="22">
        <v>18</v>
      </c>
      <c r="C26" s="1"/>
      <c r="D26" s="28"/>
      <c r="E26" s="28"/>
      <c r="F26" s="1"/>
      <c r="G26" s="1"/>
      <c r="H26" s="28"/>
      <c r="I26" s="31"/>
    </row>
    <row r="27" spans="2:13">
      <c r="B27" s="22">
        <v>19</v>
      </c>
      <c r="C27" s="1"/>
      <c r="D27" s="28"/>
      <c r="E27" s="28"/>
      <c r="F27" s="1"/>
      <c r="G27" s="1"/>
      <c r="H27" s="28"/>
      <c r="I27" s="31"/>
    </row>
    <row r="28" spans="2:13" ht="17.25" thickBot="1">
      <c r="B28" s="44">
        <v>20</v>
      </c>
      <c r="C28" s="39"/>
      <c r="D28" s="45"/>
      <c r="E28" s="45"/>
      <c r="F28" s="39"/>
      <c r="G28" s="39"/>
      <c r="H28" s="46"/>
      <c r="I28" s="47"/>
    </row>
    <row r="29" spans="2:13">
      <c r="B29" s="20" t="s">
        <v>75</v>
      </c>
      <c r="C29" s="21"/>
      <c r="D29" s="49" t="s">
        <v>76</v>
      </c>
      <c r="E29" s="49"/>
      <c r="F29" s="49"/>
      <c r="G29" s="49"/>
      <c r="H29" s="50"/>
      <c r="I29" s="51"/>
    </row>
    <row r="30" spans="2:13">
      <c r="B30" s="22"/>
      <c r="C30" s="1"/>
      <c r="D30" s="48" t="s">
        <v>77</v>
      </c>
      <c r="E30" s="48"/>
      <c r="F30" s="48"/>
      <c r="G30" s="48"/>
      <c r="H30" s="28"/>
      <c r="I30" s="31"/>
    </row>
    <row r="31" spans="2:13" ht="17.25" thickBot="1">
      <c r="B31" s="24"/>
      <c r="C31" s="25"/>
      <c r="D31" s="52" t="s">
        <v>57</v>
      </c>
      <c r="E31" s="52"/>
      <c r="F31" s="52"/>
      <c r="G31" s="52"/>
      <c r="H31" s="32"/>
      <c r="I31" s="53"/>
    </row>
    <row r="32" spans="2:13">
      <c r="B32" s="43" t="s">
        <v>104</v>
      </c>
      <c r="C32" s="43"/>
      <c r="D32" s="43"/>
      <c r="E32" s="43"/>
      <c r="F32" s="43"/>
      <c r="G32" s="54" t="s">
        <v>106</v>
      </c>
      <c r="H32" s="54"/>
      <c r="I32" s="54"/>
    </row>
    <row r="33" spans="2:9">
      <c r="B33" s="27" t="s">
        <v>105</v>
      </c>
      <c r="C33" s="27"/>
      <c r="G33" s="55"/>
      <c r="H33" s="55"/>
      <c r="I33" s="55"/>
    </row>
  </sheetData>
  <mergeCells count="59">
    <mergeCell ref="B33:C33"/>
    <mergeCell ref="B32:F32"/>
    <mergeCell ref="G32:I33"/>
    <mergeCell ref="H28:I28"/>
    <mergeCell ref="D29:G29"/>
    <mergeCell ref="D30:G30"/>
    <mergeCell ref="D31:G31"/>
    <mergeCell ref="H29:I29"/>
    <mergeCell ref="H30:I30"/>
    <mergeCell ref="H31:I31"/>
    <mergeCell ref="H26:I26"/>
    <mergeCell ref="H27:I27"/>
    <mergeCell ref="E4:E7"/>
    <mergeCell ref="G4:I4"/>
    <mergeCell ref="G6:I6"/>
    <mergeCell ref="G7:I7"/>
    <mergeCell ref="H20:I20"/>
    <mergeCell ref="H21:I21"/>
    <mergeCell ref="H22:I22"/>
    <mergeCell ref="H23:I23"/>
    <mergeCell ref="H24:I24"/>
    <mergeCell ref="H25:I25"/>
    <mergeCell ref="H14:I14"/>
    <mergeCell ref="H15:I15"/>
    <mergeCell ref="H16:I16"/>
    <mergeCell ref="H17:I17"/>
    <mergeCell ref="H18:I18"/>
    <mergeCell ref="H19:I19"/>
    <mergeCell ref="D24:E24"/>
    <mergeCell ref="D25:E25"/>
    <mergeCell ref="D26:E26"/>
    <mergeCell ref="D27:E27"/>
    <mergeCell ref="D28:E28"/>
    <mergeCell ref="H9:I9"/>
    <mergeCell ref="H10:I10"/>
    <mergeCell ref="H11:I11"/>
    <mergeCell ref="H12:I12"/>
    <mergeCell ref="H13:I13"/>
    <mergeCell ref="D18:E18"/>
    <mergeCell ref="D19:E19"/>
    <mergeCell ref="D20:E20"/>
    <mergeCell ref="D21:E21"/>
    <mergeCell ref="D22:E22"/>
    <mergeCell ref="D23:E23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B2:I2"/>
    <mergeCell ref="B4:C4"/>
    <mergeCell ref="B5:C5"/>
    <mergeCell ref="B6:C6"/>
    <mergeCell ref="D8:E8"/>
    <mergeCell ref="H8:I8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B22"/>
  <sheetViews>
    <sheetView workbookViewId="0">
      <selection activeCell="A3" sqref="A3:B22"/>
    </sheetView>
  </sheetViews>
  <sheetFormatPr defaultRowHeight="16.5"/>
  <cols>
    <col min="1" max="1" width="14.375" customWidth="1"/>
    <col min="2" max="2" width="11.125" bestFit="1" customWidth="1"/>
  </cols>
  <sheetData>
    <row r="3" spans="1:2">
      <c r="A3" s="14" t="s">
        <v>50</v>
      </c>
      <c r="B3" s="1" t="s">
        <v>51</v>
      </c>
    </row>
    <row r="4" spans="1:2">
      <c r="A4" s="15" t="s">
        <v>32</v>
      </c>
      <c r="B4" s="16">
        <v>16</v>
      </c>
    </row>
    <row r="5" spans="1:2">
      <c r="A5" s="18">
        <v>39452</v>
      </c>
      <c r="B5" s="16">
        <v>2</v>
      </c>
    </row>
    <row r="6" spans="1:2">
      <c r="A6" s="18">
        <v>39453</v>
      </c>
      <c r="B6" s="16">
        <v>8</v>
      </c>
    </row>
    <row r="7" spans="1:2">
      <c r="A7" s="18">
        <v>39455</v>
      </c>
      <c r="B7" s="16">
        <v>6</v>
      </c>
    </row>
    <row r="8" spans="1:2">
      <c r="A8" s="15" t="s">
        <v>40</v>
      </c>
      <c r="B8" s="16">
        <v>11</v>
      </c>
    </row>
    <row r="9" spans="1:2">
      <c r="A9" s="18">
        <v>39452</v>
      </c>
      <c r="B9" s="16">
        <v>7</v>
      </c>
    </row>
    <row r="10" spans="1:2">
      <c r="A10" s="18">
        <v>39455</v>
      </c>
      <c r="B10" s="16">
        <v>4</v>
      </c>
    </row>
    <row r="11" spans="1:2">
      <c r="A11" s="15" t="s">
        <v>36</v>
      </c>
      <c r="B11" s="16">
        <v>22</v>
      </c>
    </row>
    <row r="12" spans="1:2">
      <c r="A12" s="18">
        <v>39452</v>
      </c>
      <c r="B12" s="16">
        <v>5</v>
      </c>
    </row>
    <row r="13" spans="1:2">
      <c r="A13" s="18">
        <v>39454</v>
      </c>
      <c r="B13" s="16">
        <v>5</v>
      </c>
    </row>
    <row r="14" spans="1:2">
      <c r="A14" s="18">
        <v>39457</v>
      </c>
      <c r="B14" s="16">
        <v>12</v>
      </c>
    </row>
    <row r="15" spans="1:2">
      <c r="A15" s="15" t="s">
        <v>38</v>
      </c>
      <c r="B15" s="16">
        <v>11</v>
      </c>
    </row>
    <row r="16" spans="1:2">
      <c r="A16" s="18">
        <v>39452</v>
      </c>
      <c r="B16" s="16">
        <v>6</v>
      </c>
    </row>
    <row r="17" spans="1:2">
      <c r="A17" s="18">
        <v>39454</v>
      </c>
      <c r="B17" s="16">
        <v>5</v>
      </c>
    </row>
    <row r="18" spans="1:2">
      <c r="A18" s="15" t="s">
        <v>34</v>
      </c>
      <c r="B18" s="16">
        <v>17</v>
      </c>
    </row>
    <row r="19" spans="1:2">
      <c r="A19" s="18">
        <v>39452</v>
      </c>
      <c r="B19" s="16">
        <v>3</v>
      </c>
    </row>
    <row r="20" spans="1:2">
      <c r="A20" s="18">
        <v>39453</v>
      </c>
      <c r="B20" s="16">
        <v>4</v>
      </c>
    </row>
    <row r="21" spans="1:2">
      <c r="A21" s="18">
        <v>39456</v>
      </c>
      <c r="B21" s="16">
        <v>10</v>
      </c>
    </row>
    <row r="22" spans="1:2">
      <c r="A22" s="15" t="s">
        <v>25</v>
      </c>
      <c r="B22" s="16">
        <v>77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B19"/>
  <sheetViews>
    <sheetView workbookViewId="0">
      <selection activeCell="A3" sqref="A3:B19"/>
    </sheetView>
  </sheetViews>
  <sheetFormatPr defaultRowHeight="16.5"/>
  <cols>
    <col min="1" max="1" width="11.875" bestFit="1" customWidth="1"/>
    <col min="2" max="2" width="11.125" bestFit="1" customWidth="1"/>
  </cols>
  <sheetData>
    <row r="3" spans="1:2">
      <c r="A3" s="14" t="s">
        <v>50</v>
      </c>
      <c r="B3" s="1" t="s">
        <v>52</v>
      </c>
    </row>
    <row r="4" spans="1:2">
      <c r="A4" s="15" t="s">
        <v>44</v>
      </c>
      <c r="B4" s="16">
        <v>3270800</v>
      </c>
    </row>
    <row r="5" spans="1:2">
      <c r="A5" s="17" t="s">
        <v>40</v>
      </c>
      <c r="B5" s="16">
        <v>1383800</v>
      </c>
    </row>
    <row r="6" spans="1:2">
      <c r="A6" s="17" t="s">
        <v>36</v>
      </c>
      <c r="B6" s="16">
        <v>1509600</v>
      </c>
    </row>
    <row r="7" spans="1:2">
      <c r="A7" s="17" t="s">
        <v>34</v>
      </c>
      <c r="B7" s="16">
        <v>377400</v>
      </c>
    </row>
    <row r="8" spans="1:2">
      <c r="A8" s="15" t="s">
        <v>46</v>
      </c>
      <c r="B8" s="16">
        <v>5025500</v>
      </c>
    </row>
    <row r="9" spans="1:2">
      <c r="A9" s="17" t="s">
        <v>32</v>
      </c>
      <c r="B9" s="16">
        <v>3703000</v>
      </c>
    </row>
    <row r="10" spans="1:2">
      <c r="A10" s="17" t="s">
        <v>36</v>
      </c>
      <c r="B10" s="16">
        <v>1322500</v>
      </c>
    </row>
    <row r="11" spans="1:2">
      <c r="A11" s="15" t="s">
        <v>42</v>
      </c>
      <c r="B11" s="16">
        <v>3450000</v>
      </c>
    </row>
    <row r="12" spans="1:2">
      <c r="A12" s="17" t="s">
        <v>32</v>
      </c>
      <c r="B12" s="16">
        <v>642000</v>
      </c>
    </row>
    <row r="13" spans="1:2">
      <c r="A13" s="17" t="s">
        <v>38</v>
      </c>
      <c r="B13" s="16">
        <v>1560000</v>
      </c>
    </row>
    <row r="14" spans="1:2">
      <c r="A14" s="17" t="s">
        <v>34</v>
      </c>
      <c r="B14" s="16">
        <v>1248000</v>
      </c>
    </row>
    <row r="15" spans="1:2">
      <c r="A15" s="15" t="s">
        <v>48</v>
      </c>
      <c r="B15" s="16">
        <v>6258000</v>
      </c>
    </row>
    <row r="16" spans="1:2">
      <c r="A16" s="17" t="s">
        <v>36</v>
      </c>
      <c r="B16" s="16">
        <v>1490000</v>
      </c>
    </row>
    <row r="17" spans="1:2">
      <c r="A17" s="17" t="s">
        <v>38</v>
      </c>
      <c r="B17" s="16">
        <v>1788000</v>
      </c>
    </row>
    <row r="18" spans="1:2">
      <c r="A18" s="17" t="s">
        <v>34</v>
      </c>
      <c r="B18" s="16">
        <v>2980000</v>
      </c>
    </row>
    <row r="19" spans="1:2">
      <c r="A19" s="15" t="s">
        <v>25</v>
      </c>
      <c r="B19" s="16">
        <v>18004300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C20"/>
  <sheetViews>
    <sheetView workbookViewId="0">
      <selection activeCell="E17" sqref="E17"/>
    </sheetView>
  </sheetViews>
  <sheetFormatPr defaultRowHeight="16.5"/>
  <cols>
    <col min="1" max="1" width="11.875" bestFit="1" customWidth="1"/>
    <col min="2" max="3" width="11.125" bestFit="1" customWidth="1"/>
  </cols>
  <sheetData>
    <row r="3" spans="1:3">
      <c r="B3" s="12" t="s">
        <v>53</v>
      </c>
    </row>
    <row r="4" spans="1:3">
      <c r="A4" s="14" t="s">
        <v>50</v>
      </c>
      <c r="B4" s="1" t="s">
        <v>51</v>
      </c>
      <c r="C4" s="1" t="s">
        <v>52</v>
      </c>
    </row>
    <row r="5" spans="1:3">
      <c r="A5" s="15" t="s">
        <v>44</v>
      </c>
      <c r="B5" s="16">
        <v>26</v>
      </c>
      <c r="C5" s="16">
        <v>3270800</v>
      </c>
    </row>
    <row r="6" spans="1:3">
      <c r="A6" s="17" t="s">
        <v>40</v>
      </c>
      <c r="B6" s="16">
        <v>11</v>
      </c>
      <c r="C6" s="16">
        <v>1383800</v>
      </c>
    </row>
    <row r="7" spans="1:3">
      <c r="A7" s="17" t="s">
        <v>36</v>
      </c>
      <c r="B7" s="16">
        <v>12</v>
      </c>
      <c r="C7" s="16">
        <v>1509600</v>
      </c>
    </row>
    <row r="8" spans="1:3">
      <c r="A8" s="17" t="s">
        <v>34</v>
      </c>
      <c r="B8" s="16">
        <v>3</v>
      </c>
      <c r="C8" s="16">
        <v>377400</v>
      </c>
    </row>
    <row r="9" spans="1:3">
      <c r="A9" s="15" t="s">
        <v>46</v>
      </c>
      <c r="B9" s="16">
        <v>19</v>
      </c>
      <c r="C9" s="16">
        <v>5025500</v>
      </c>
    </row>
    <row r="10" spans="1:3">
      <c r="A10" s="13" t="s">
        <v>32</v>
      </c>
      <c r="B10" s="16">
        <v>14</v>
      </c>
      <c r="C10" s="16">
        <v>3703000</v>
      </c>
    </row>
    <row r="11" spans="1:3">
      <c r="A11" s="13" t="s">
        <v>36</v>
      </c>
      <c r="B11" s="16">
        <v>5</v>
      </c>
      <c r="C11" s="16">
        <v>1322500</v>
      </c>
    </row>
    <row r="12" spans="1:3">
      <c r="A12" s="15" t="s">
        <v>42</v>
      </c>
      <c r="B12" s="16">
        <v>11</v>
      </c>
      <c r="C12" s="16">
        <v>3450000</v>
      </c>
    </row>
    <row r="13" spans="1:3">
      <c r="A13" s="13" t="s">
        <v>32</v>
      </c>
      <c r="B13" s="16">
        <v>2</v>
      </c>
      <c r="C13" s="16">
        <v>642000</v>
      </c>
    </row>
    <row r="14" spans="1:3">
      <c r="A14" s="13" t="s">
        <v>38</v>
      </c>
      <c r="B14" s="16">
        <v>5</v>
      </c>
      <c r="C14" s="16">
        <v>1560000</v>
      </c>
    </row>
    <row r="15" spans="1:3">
      <c r="A15" s="13" t="s">
        <v>34</v>
      </c>
      <c r="B15" s="16">
        <v>4</v>
      </c>
      <c r="C15" s="16">
        <v>1248000</v>
      </c>
    </row>
    <row r="16" spans="1:3">
      <c r="A16" s="15" t="s">
        <v>48</v>
      </c>
      <c r="B16" s="16">
        <v>21</v>
      </c>
      <c r="C16" s="16">
        <v>6258000</v>
      </c>
    </row>
    <row r="17" spans="1:3">
      <c r="A17" s="13" t="s">
        <v>36</v>
      </c>
      <c r="B17" s="16">
        <v>5</v>
      </c>
      <c r="C17" s="16">
        <v>1490000</v>
      </c>
    </row>
    <row r="18" spans="1:3">
      <c r="A18" s="13" t="s">
        <v>38</v>
      </c>
      <c r="B18" s="16">
        <v>6</v>
      </c>
      <c r="C18" s="16">
        <v>1788000</v>
      </c>
    </row>
    <row r="19" spans="1:3">
      <c r="A19" s="13" t="s">
        <v>34</v>
      </c>
      <c r="B19" s="16">
        <v>10</v>
      </c>
      <c r="C19" s="16">
        <v>2980000</v>
      </c>
    </row>
    <row r="20" spans="1:3">
      <c r="A20" s="15" t="s">
        <v>25</v>
      </c>
      <c r="B20" s="16">
        <v>77</v>
      </c>
      <c r="C20" s="16">
        <v>18004300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Company>디씨 컴갤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snoopy</dc:creator>
  <cp:lastModifiedBy>snoopy</cp:lastModifiedBy>
  <dcterms:created xsi:type="dcterms:W3CDTF">2008-05-30T09:03:41Z</dcterms:created>
  <dcterms:modified xsi:type="dcterms:W3CDTF">2008-05-30T11:17:06Z</dcterms:modified>
</cp:coreProperties>
</file>